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eur" sheetId="1" state="visible" r:id="rId3"/>
    <sheet name="Exemples du livr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<sst xmlns="http://schemas.openxmlformats.org/spreadsheetml/2006/main" count="60" uniqueCount="54">
  <si>
    <t xml:space="preserve">La question à 1 million</t>
  </si>
  <si>
    <t xml:space="preserve">Combien de clients faut-il pour atteindre votre objectif de chiffre d'affaires sur un an ?</t>
  </si>
  <si>
    <t xml:space="preserve">Passez en mode startup, Franck Debane (Eyrolles), étape 1, p. 48-51 · modestartup.com</t>
  </si>
  <si>
    <t xml:space="preserve">Mode d'emploi : remplissez uniquement les cellules jaunes. Le reste se calcule seul.</t>
  </si>
  <si>
    <t xml:space="preserve">1. Vos hypothèses</t>
  </si>
  <si>
    <t xml:space="preserve">Objectif de chiffre d'affaires sur un an</t>
  </si>
  <si>
    <t xml:space="preserve">1 million par défaut. Vous pouvez poser la question à 500 000 ou à 10 millions.</t>
  </si>
  <si>
    <t xml:space="preserve">Prix par vente (ou revenu par transaction)</t>
  </si>
  <si>
    <t xml:space="preserve">Ce que vous encaissez à chaque achat. Exemple : abonnement à 50 € par mois.</t>
  </si>
  <si>
    <t xml:space="preserve">Nombre d'achats par client et par an</t>
  </si>
  <si>
    <t xml:space="preserve">Limitez à 12 mois. Exemple : 12 mensualités d'abonnement par an.</t>
  </si>
  <si>
    <t xml:space="preserve">Taille du marché (clients existants dans votre segment)</t>
  </si>
  <si>
    <t xml:space="preserve">Facultatif. Exemple du livre : 450 000 surfeurs en France.</t>
  </si>
  <si>
    <t xml:space="preserve">2. Valeur annuelle d'un client</t>
  </si>
  <si>
    <t xml:space="preserve">Valeur annuelle d'un client (customer annual value)</t>
  </si>
  <si>
    <t xml:space="preserve">Prix par vente × achats par an.</t>
  </si>
  <si>
    <t xml:space="preserve">3. Clients nécessaires</t>
  </si>
  <si>
    <t xml:space="preserve">Clients nécessaires par an</t>
  </si>
  <si>
    <t xml:space="preserve">Objectif ÷ valeur annuelle d'un client.</t>
  </si>
  <si>
    <t xml:space="preserve">Nouveaux clients par mois</t>
  </si>
  <si>
    <t xml:space="preserve">Nouveaux clients par semaine</t>
  </si>
  <si>
    <t xml:space="preserve">Nouveaux clients par jour</t>
  </si>
  <si>
    <t xml:space="preserve">Vérification micro : 3 par jour ou 3 000 par jour ? Quel effort de communication faut-il en face ?</t>
  </si>
  <si>
    <t xml:space="preserve">Soit un nouveau client tous les… (jours)</t>
  </si>
  <si>
    <t xml:space="preserve">Utile quand il faut moins d'un client par jour.</t>
  </si>
  <si>
    <t xml:space="preserve">4. Vérification macro</t>
  </si>
  <si>
    <t xml:space="preserve">Part du marché à conquérir</t>
  </si>
  <si>
    <t xml:space="preserve">Clients nécessaires ÷ clients existants.</t>
  </si>
  <si>
    <t xml:space="preserve">Lecture</t>
  </si>
  <si>
    <t xml:space="preserve">Un ordre de grandeur, pas une prévision. Faites-le en moins d'une heure : le but est d'éliminer les idées qui ne tiennent pas, pas de planifier.</t>
  </si>
  <si>
    <t xml:space="preserve">Les exemples du livre</t>
  </si>
  <si>
    <t xml:space="preserve">Mêmes calculs que l'onglet Calculateur. Changez une cellule jaune pour voir l'effet.</t>
  </si>
  <si>
    <t xml:space="preserve">Produit A</t>
  </si>
  <si>
    <t xml:space="preserve">Produit B</t>
  </si>
  <si>
    <t xml:space="preserve">Appli de surf</t>
  </si>
  <si>
    <t xml:space="preserve">Abonnement</t>
  </si>
  <si>
    <t xml:space="preserve">Place de marché</t>
  </si>
  <si>
    <t xml:space="preserve">Jeu mobile (publicité)</t>
  </si>
  <si>
    <t xml:space="preserve">Génération de leads</t>
  </si>
  <si>
    <t xml:space="preserve">Objectif de chiffre d'affaires</t>
  </si>
  <si>
    <t xml:space="preserve">Prix par vente</t>
  </si>
  <si>
    <t xml:space="preserve">Achats par client et par an</t>
  </si>
  <si>
    <t xml:space="preserve">Taille du marché</t>
  </si>
  <si>
    <t xml:space="preserve">Valeur annuelle d'un client</t>
  </si>
  <si>
    <t xml:space="preserve">Un nouveau client tous les… (jours)</t>
  </si>
  <si>
    <t xml:space="preserve">Source</t>
  </si>
  <si>
    <t xml:space="preserve">p. 51</t>
  </si>
  <si>
    <t xml:space="preserve">p. 50 : 2 € par an, 450 000 surfeurs en France</t>
  </si>
  <si>
    <t xml:space="preserve">p. 49 : 50 € par mois, durée limitée à 12 mois</t>
  </si>
  <si>
    <t xml:space="preserve">p. 49 : 10 % de 100 €, 3 transactions par an</t>
  </si>
  <si>
    <t xml:space="preserve">p. 49 : 2 € pour 1 000 vues, 500 vues par an</t>
  </si>
  <si>
    <t xml:space="preserve">p. 49 : 10 € par lead, 2 leads par an</t>
  </si>
  <si>
    <t xml:space="preserve">Note sur le produit B : le tableau de la page 51 indique 20 000 ventes par jour. Le bon chiffre est environ 2 740 par jour (1 000 000 ÷ 365), comme le dit le texte de la page (« 2 800 personnes par jour »).</t>
  </si>
  <si>
    <t xml:space="preserve">Les exemples sont donnés à titre indicatif. Si votre modèle de revenus est différent, trouvez l'équation qui donne la valeur d'un client sur un an.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</si>
</sst>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&quot; €&quot;;\-#,##0&quot; €&quot;;\-"/>
    <numFmt numFmtId="166" formatCode="#,##0.00&quot; €&quot;;\-#,##0.00&quot; €&quot;;\-"/>
    <numFmt numFmtId="167" formatCode="#,##0.0;\-#,##0.0;\-"/>
    <numFmt numFmtId="168" formatCode="#,##0;\-#,##0;\-"/>
    <numFmt numFmtId="169" formatCode="#,##0.0&quot; j&quot;;;\-"/>
    <numFmt numFmtId="170" formatCode="0.0%;\-0.0%;\-"/>
    <numFmt numFmtId="171" formatCode="#,##0.000&quot; €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7016"/>
      <name val="Arial"/>
      <family val="0"/>
      <charset val="1"/>
    </font>
    <font>
      <i val="true"/>
      <sz val="11"/>
      <color rgb="FF000000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i val="true"/>
      <sz val="9"/>
      <color rgb="FF000000"/>
      <name val="Arial"/>
      <family val="0"/>
      <charset val="1"/>
    </font>
    <font>
      <b val="true"/>
      <sz val="16"/>
      <color rgb="FFED7016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B3"/>
        <bgColor rgb="FFFDEBDD"/>
      </patternFill>
    </fill>
    <fill>
      <patternFill patternType="solid">
        <fgColor rgb="FFED7016"/>
        <bgColor rgb="FFFF9900"/>
      </patternFill>
    </fill>
    <fill>
      <patternFill patternType="solid">
        <fgColor rgb="FFFDEBDD"/>
        <bgColor rgb="FFFFF2B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B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BD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016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2"/>
    <col collapsed="false" customWidth="true" hidden="false" outlineLevel="0" max="3" min="3" style="0" width="20"/>
    <col collapsed="false" customWidth="true" hidden="false" outlineLevel="0" max="4" min="4" style="0" width="6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8" customFormat="false" ht="15" hidden="false" customHeight="false" outlineLevel="0" collapsed="false">
      <c r="B8" s="5" t="s">
        <v>4</v>
      </c>
      <c r="C8" s="6"/>
      <c r="D8" s="6"/>
    </row>
    <row r="9" customFormat="false" ht="30" hidden="false" customHeight="true" outlineLevel="0" collapsed="false">
      <c r="B9" s="7" t="s">
        <v>5</v>
      </c>
      <c r="C9" s="8" t="n">
        <v>1000000</v>
      </c>
      <c r="D9" s="9" t="s">
        <v>6</v>
      </c>
    </row>
    <row r="10" customFormat="false" ht="30" hidden="false" customHeight="true" outlineLevel="0" collapsed="false">
      <c r="B10" s="7" t="s">
        <v>7</v>
      </c>
      <c r="C10" s="10" t="n">
        <v>50</v>
      </c>
      <c r="D10" s="9" t="s">
        <v>8</v>
      </c>
    </row>
    <row r="11" customFormat="false" ht="30" hidden="false" customHeight="true" outlineLevel="0" collapsed="false">
      <c r="B11" s="7" t="s">
        <v>9</v>
      </c>
      <c r="C11" s="11" t="n">
        <v>12</v>
      </c>
      <c r="D11" s="9" t="s">
        <v>10</v>
      </c>
    </row>
    <row r="12" customFormat="false" ht="18" hidden="false" customHeight="true" outlineLevel="0" collapsed="false">
      <c r="B12" s="7" t="s">
        <v>11</v>
      </c>
      <c r="C12" s="12"/>
      <c r="D12" s="9" t="s">
        <v>12</v>
      </c>
    </row>
    <row r="13" customFormat="false" ht="18" hidden="false" customHeight="true" outlineLevel="0" collapsed="false"/>
    <row r="14" customFormat="false" ht="18" hidden="false" customHeight="true" outlineLevel="0" collapsed="false">
      <c r="B14" s="5" t="s">
        <v>13</v>
      </c>
      <c r="C14" s="6"/>
      <c r="D14" s="6"/>
    </row>
    <row r="15" customFormat="false" ht="18" hidden="false" customHeight="true" outlineLevel="0" collapsed="false">
      <c r="B15" s="13" t="s">
        <v>14</v>
      </c>
      <c r="C15" s="14" t="n">
        <f aca="false">C10*C11</f>
        <v>600</v>
      </c>
      <c r="D15" s="9" t="s">
        <v>15</v>
      </c>
    </row>
    <row r="16" customFormat="false" ht="18" hidden="false" customHeight="true" outlineLevel="0" collapsed="false"/>
    <row r="17" customFormat="false" ht="18" hidden="false" customHeight="true" outlineLevel="0" collapsed="false">
      <c r="B17" s="5" t="s">
        <v>16</v>
      </c>
      <c r="C17" s="6"/>
      <c r="D17" s="6"/>
    </row>
    <row r="18" customFormat="false" ht="18" hidden="false" customHeight="true" outlineLevel="0" collapsed="false">
      <c r="B18" s="13" t="s">
        <v>17</v>
      </c>
      <c r="C18" s="15" t="n">
        <f aca="false">IF(C15&gt;0,ROUNDUP(C9/C15,0),"")</f>
        <v>1667</v>
      </c>
      <c r="D18" s="9" t="s">
        <v>18</v>
      </c>
    </row>
    <row r="19" customFormat="false" ht="18" hidden="false" customHeight="true" outlineLevel="0" collapsed="false">
      <c r="B19" s="7" t="s">
        <v>19</v>
      </c>
      <c r="C19" s="16" t="n">
        <f aca="false">IF(C18="","",C18/12)</f>
        <v>138.916666666667</v>
      </c>
      <c r="D19" s="9"/>
    </row>
    <row r="20" customFormat="false" ht="18" hidden="false" customHeight="true" outlineLevel="0" collapsed="false">
      <c r="B20" s="7" t="s">
        <v>20</v>
      </c>
      <c r="C20" s="16" t="n">
        <f aca="false">IF(C18="","",C18/52)</f>
        <v>32.0576923076923</v>
      </c>
      <c r="D20" s="9"/>
    </row>
    <row r="21" customFormat="false" ht="30" hidden="false" customHeight="true" outlineLevel="0" collapsed="false">
      <c r="B21" s="13" t="s">
        <v>21</v>
      </c>
      <c r="C21" s="17" t="n">
        <f aca="false">IF(C18="","",C18/365)</f>
        <v>4.56712328767123</v>
      </c>
      <c r="D21" s="9" t="s">
        <v>22</v>
      </c>
    </row>
    <row r="22" customFormat="false" ht="18" hidden="false" customHeight="true" outlineLevel="0" collapsed="false">
      <c r="B22" s="7" t="s">
        <v>23</v>
      </c>
      <c r="C22" s="18" t="str">
        <f aca="false">IF(OR(C18="",C18&gt;=365),"",365/C18)</f>
        <v/>
      </c>
      <c r="D22" s="9" t="s">
        <v>24</v>
      </c>
    </row>
    <row r="24" customFormat="false" ht="15" hidden="false" customHeight="false" outlineLevel="0" collapsed="false">
      <c r="B24" s="5" t="s">
        <v>25</v>
      </c>
      <c r="C24" s="6"/>
      <c r="D24" s="6"/>
    </row>
    <row r="25" customFormat="false" ht="15" hidden="false" customHeight="false" outlineLevel="0" collapsed="false">
      <c r="B25" s="13" t="s">
        <v>26</v>
      </c>
      <c r="C25" s="19" t="str">
        <f aca="false">IF(OR(C12="",C12=0,C18=""),"",C18/C12)</f>
        <v/>
      </c>
      <c r="D25" s="9" t="s">
        <v>27</v>
      </c>
    </row>
    <row r="26" customFormat="false" ht="30" hidden="false" customHeight="true" outlineLevel="0" collapsed="false">
      <c r="B26" s="20" t="s">
        <v>28</v>
      </c>
      <c r="C26" s="21" t="str">
        <f aca="false">IF(OR(C12="",C12=0),"Renseignez la taille du marché pour comparer.",IF(C18&gt;C12,"Il faut plus de clients qu'il n'en existe : revoyez le modèle de revenus, le prix ou le segment.","Le nombre de clients existe. À vous de juger si cette part du marché est atteignable."))</f>
        <v>Renseignez la taille du marché pour comparer.</v>
      </c>
      <c r="D26" s="21"/>
    </row>
    <row r="28" customFormat="false" ht="27.75" hidden="false" customHeight="true" outlineLevel="0" collapsed="false">
      <c r="B28" s="22" t="s">
        <v>29</v>
      </c>
      <c r="C28" s="22"/>
      <c r="D28" s="22"/>
    </row>
  </sheetData>
  <mergeCells count="2">
    <mergeCell ref="C26:D26"/>
    <mergeCell ref="B28:D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9" min="3" style="0" width="17"/>
  </cols>
  <sheetData>
    <row r="2" customFormat="false" ht="19.7" hidden="false" customHeight="false" outlineLevel="0" collapsed="false">
      <c r="B2" s="23" t="s">
        <v>30</v>
      </c>
    </row>
    <row r="3" customFormat="false" ht="15" hidden="false" customHeight="false" outlineLevel="0" collapsed="false">
      <c r="B3" s="24" t="s">
        <v>31</v>
      </c>
    </row>
    <row r="5" customFormat="false" ht="30" hidden="false" customHeight="true" outlineLevel="0" collapsed="false">
      <c r="B5" s="25"/>
      <c r="C5" s="26" t="s">
        <v>32</v>
      </c>
      <c r="D5" s="26" t="s">
        <v>33</v>
      </c>
      <c r="E5" s="26" t="s">
        <v>34</v>
      </c>
      <c r="F5" s="26" t="s">
        <v>35</v>
      </c>
      <c r="G5" s="26" t="s">
        <v>36</v>
      </c>
      <c r="H5" s="26" t="s">
        <v>37</v>
      </c>
      <c r="I5" s="26" t="s">
        <v>38</v>
      </c>
    </row>
    <row r="6" customFormat="false" ht="15" hidden="false" customHeight="false" outlineLevel="0" collapsed="false">
      <c r="B6" s="27" t="s">
        <v>39</v>
      </c>
      <c r="C6" s="28" t="n">
        <v>1000000</v>
      </c>
      <c r="D6" s="28" t="n">
        <v>1000000</v>
      </c>
      <c r="E6" s="28" t="n">
        <v>1000000</v>
      </c>
      <c r="F6" s="28" t="n">
        <v>1000000</v>
      </c>
      <c r="G6" s="28" t="n">
        <v>1000000</v>
      </c>
      <c r="H6" s="28" t="n">
        <v>1000000</v>
      </c>
      <c r="I6" s="28" t="n">
        <v>1000000</v>
      </c>
    </row>
    <row r="7" customFormat="false" ht="15" hidden="false" customHeight="false" outlineLevel="0" collapsed="false">
      <c r="B7" s="27" t="s">
        <v>40</v>
      </c>
      <c r="C7" s="29" t="n">
        <v>10000</v>
      </c>
      <c r="D7" s="29" t="n">
        <v>1</v>
      </c>
      <c r="E7" s="29" t="n">
        <v>2</v>
      </c>
      <c r="F7" s="29" t="n">
        <v>50</v>
      </c>
      <c r="G7" s="29" t="n">
        <v>10</v>
      </c>
      <c r="H7" s="30" t="n">
        <v>0.002</v>
      </c>
      <c r="I7" s="29" t="n">
        <v>10</v>
      </c>
    </row>
    <row r="8" customFormat="false" ht="15" hidden="false" customHeight="false" outlineLevel="0" collapsed="false">
      <c r="B8" s="27" t="s">
        <v>41</v>
      </c>
      <c r="C8" s="31" t="n">
        <v>1</v>
      </c>
      <c r="D8" s="31" t="n">
        <v>1</v>
      </c>
      <c r="E8" s="31" t="n">
        <v>1</v>
      </c>
      <c r="F8" s="31" t="n">
        <v>12</v>
      </c>
      <c r="G8" s="31" t="n">
        <v>3</v>
      </c>
      <c r="H8" s="31" t="n">
        <v>500</v>
      </c>
      <c r="I8" s="31" t="n">
        <v>2</v>
      </c>
    </row>
    <row r="9" customFormat="false" ht="15" hidden="false" customHeight="false" outlineLevel="0" collapsed="false">
      <c r="B9" s="27" t="s">
        <v>42</v>
      </c>
      <c r="C9" s="32"/>
      <c r="D9" s="32"/>
      <c r="E9" s="32" t="n">
        <v>450000</v>
      </c>
      <c r="F9" s="32"/>
      <c r="G9" s="32"/>
      <c r="H9" s="32"/>
      <c r="I9" s="32"/>
    </row>
    <row r="10" customFormat="false" ht="15" hidden="false" customHeight="false" outlineLevel="0" collapsed="false">
      <c r="B10" s="20" t="s">
        <v>43</v>
      </c>
      <c r="C10" s="33" t="n">
        <f aca="false">C7*C8</f>
        <v>10000</v>
      </c>
      <c r="D10" s="33" t="n">
        <f aca="false">D7*D8</f>
        <v>1</v>
      </c>
      <c r="E10" s="33" t="n">
        <f aca="false">E7*E8</f>
        <v>2</v>
      </c>
      <c r="F10" s="33" t="n">
        <f aca="false">F7*F8</f>
        <v>600</v>
      </c>
      <c r="G10" s="33" t="n">
        <f aca="false">G7*G8</f>
        <v>30</v>
      </c>
      <c r="H10" s="33" t="n">
        <f aca="false">H7*H8</f>
        <v>1</v>
      </c>
      <c r="I10" s="33" t="n">
        <f aca="false">I7*I8</f>
        <v>20</v>
      </c>
    </row>
    <row r="11" customFormat="false" ht="15" hidden="false" customHeight="false" outlineLevel="0" collapsed="false">
      <c r="B11" s="20" t="s">
        <v>17</v>
      </c>
      <c r="C11" s="34" t="n">
        <f aca="false">IF(C10&gt;0,ROUNDUP(C6/C10,0),"")</f>
        <v>100</v>
      </c>
      <c r="D11" s="34" t="n">
        <f aca="false">IF(D10&gt;0,ROUNDUP(D6/D10,0),"")</f>
        <v>1000000</v>
      </c>
      <c r="E11" s="34" t="n">
        <f aca="false">IF(E10&gt;0,ROUNDUP(E6/E10,0),"")</f>
        <v>500000</v>
      </c>
      <c r="F11" s="34" t="n">
        <f aca="false">IF(F10&gt;0,ROUNDUP(F6/F10,0),"")</f>
        <v>1667</v>
      </c>
      <c r="G11" s="34" t="n">
        <f aca="false">IF(G10&gt;0,ROUNDUP(G6/G10,0),"")</f>
        <v>33334</v>
      </c>
      <c r="H11" s="34" t="n">
        <f aca="false">IF(H10&gt;0,ROUNDUP(H6/H10,0),"")</f>
        <v>1000000</v>
      </c>
      <c r="I11" s="34" t="n">
        <f aca="false">IF(I10&gt;0,ROUNDUP(I6/I10,0),"")</f>
        <v>50000</v>
      </c>
    </row>
    <row r="12" customFormat="false" ht="15" hidden="false" customHeight="false" outlineLevel="0" collapsed="false">
      <c r="B12" s="27" t="s">
        <v>19</v>
      </c>
      <c r="C12" s="35" t="n">
        <f aca="false">IF(C11="","",C11/12)</f>
        <v>8.33333333333333</v>
      </c>
      <c r="D12" s="35" t="n">
        <f aca="false">IF(D11="","",D11/12)</f>
        <v>83333.3333333333</v>
      </c>
      <c r="E12" s="35" t="n">
        <f aca="false">IF(E11="","",E11/12)</f>
        <v>41666.6666666667</v>
      </c>
      <c r="F12" s="35" t="n">
        <f aca="false">IF(F11="","",F11/12)</f>
        <v>138.916666666667</v>
      </c>
      <c r="G12" s="35" t="n">
        <f aca="false">IF(G11="","",G11/12)</f>
        <v>2777.83333333333</v>
      </c>
      <c r="H12" s="35" t="n">
        <f aca="false">IF(H11="","",H11/12)</f>
        <v>83333.3333333333</v>
      </c>
      <c r="I12" s="35" t="n">
        <f aca="false">IF(I11="","",I11/12)</f>
        <v>4166.66666666667</v>
      </c>
    </row>
    <row r="13" customFormat="false" ht="15" hidden="false" customHeight="false" outlineLevel="0" collapsed="false">
      <c r="B13" s="27" t="s">
        <v>20</v>
      </c>
      <c r="C13" s="35" t="n">
        <f aca="false">IF(C11="","",C11/52)</f>
        <v>1.92307692307692</v>
      </c>
      <c r="D13" s="35" t="n">
        <f aca="false">IF(D11="","",D11/52)</f>
        <v>19230.7692307692</v>
      </c>
      <c r="E13" s="35" t="n">
        <f aca="false">IF(E11="","",E11/52)</f>
        <v>9615.38461538462</v>
      </c>
      <c r="F13" s="35" t="n">
        <f aca="false">IF(F11="","",F11/52)</f>
        <v>32.0576923076923</v>
      </c>
      <c r="G13" s="35" t="n">
        <f aca="false">IF(G11="","",G11/52)</f>
        <v>641.038461538462</v>
      </c>
      <c r="H13" s="35" t="n">
        <f aca="false">IF(H11="","",H11/52)</f>
        <v>19230.7692307692</v>
      </c>
      <c r="I13" s="35" t="n">
        <f aca="false">IF(I11="","",I11/52)</f>
        <v>961.538461538462</v>
      </c>
    </row>
    <row r="14" customFormat="false" ht="15" hidden="false" customHeight="false" outlineLevel="0" collapsed="false">
      <c r="B14" s="20" t="s">
        <v>21</v>
      </c>
      <c r="C14" s="36" t="n">
        <f aca="false">IF(C11="","",C11/365)</f>
        <v>0.273972602739726</v>
      </c>
      <c r="D14" s="36" t="n">
        <f aca="false">IF(D11="","",D11/365)</f>
        <v>2739.72602739726</v>
      </c>
      <c r="E14" s="36" t="n">
        <f aca="false">IF(E11="","",E11/365)</f>
        <v>1369.86301369863</v>
      </c>
      <c r="F14" s="36" t="n">
        <f aca="false">IF(F11="","",F11/365)</f>
        <v>4.56712328767123</v>
      </c>
      <c r="G14" s="36" t="n">
        <f aca="false">IF(G11="","",G11/365)</f>
        <v>91.3260273972603</v>
      </c>
      <c r="H14" s="36" t="n">
        <f aca="false">IF(H11="","",H11/365)</f>
        <v>2739.72602739726</v>
      </c>
      <c r="I14" s="36" t="n">
        <f aca="false">IF(I11="","",I11/365)</f>
        <v>136.986301369863</v>
      </c>
    </row>
    <row r="15" customFormat="false" ht="15" hidden="false" customHeight="false" outlineLevel="0" collapsed="false">
      <c r="B15" s="27" t="s">
        <v>44</v>
      </c>
      <c r="C15" s="37" t="n">
        <f aca="false">IF(OR(C11="",C11&gt;=365),"",365/C11)</f>
        <v>3.65</v>
      </c>
      <c r="D15" s="37" t="str">
        <f aca="false">IF(OR(D11="",D11&gt;=365),"",365/D11)</f>
        <v/>
      </c>
      <c r="E15" s="37" t="str">
        <f aca="false">IF(OR(E11="",E11&gt;=365),"",365/E11)</f>
        <v/>
      </c>
      <c r="F15" s="37" t="str">
        <f aca="false">IF(OR(F11="",F11&gt;=365),"",365/F11)</f>
        <v/>
      </c>
      <c r="G15" s="37" t="str">
        <f aca="false">IF(OR(G11="",G11&gt;=365),"",365/G11)</f>
        <v/>
      </c>
      <c r="H15" s="37" t="str">
        <f aca="false">IF(OR(H11="",H11&gt;=365),"",365/H11)</f>
        <v/>
      </c>
      <c r="I15" s="37" t="str">
        <f aca="false">IF(OR(I11="",I11&gt;=365),"",365/I11)</f>
        <v/>
      </c>
    </row>
    <row r="16" customFormat="false" ht="15" hidden="false" customHeight="false" outlineLevel="0" collapsed="false">
      <c r="B16" s="27" t="s">
        <v>26</v>
      </c>
      <c r="C16" s="38" t="str">
        <f aca="false">IF(OR(C9="",C9=0,C11=""),"",C11/C9)</f>
        <v/>
      </c>
      <c r="D16" s="38" t="str">
        <f aca="false">IF(OR(D9="",D9=0,D11=""),"",D11/D9)</f>
        <v/>
      </c>
      <c r="E16" s="38" t="n">
        <f aca="false">IF(OR(E9="",E9=0,E11=""),"",E11/E9)</f>
        <v>1.11111111111111</v>
      </c>
      <c r="F16" s="38" t="str">
        <f aca="false">IF(OR(F9="",F9=0,F11=""),"",F11/F9)</f>
        <v/>
      </c>
      <c r="G16" s="38" t="str">
        <f aca="false">IF(OR(G9="",G9=0,G11=""),"",G11/G9)</f>
        <v/>
      </c>
      <c r="H16" s="38" t="str">
        <f aca="false">IF(OR(H9="",H9=0,H11=""),"",H11/H9)</f>
        <v/>
      </c>
      <c r="I16" s="38" t="str">
        <f aca="false">IF(OR(I9="",I9=0,I11=""),"",I11/I9)</f>
        <v/>
      </c>
    </row>
    <row r="17" customFormat="false" ht="48" hidden="false" customHeight="true" outlineLevel="0" collapsed="false">
      <c r="B17" s="27" t="s">
        <v>45</v>
      </c>
      <c r="C17" s="39" t="s">
        <v>46</v>
      </c>
      <c r="D17" s="39" t="s">
        <v>46</v>
      </c>
      <c r="E17" s="39" t="s">
        <v>47</v>
      </c>
      <c r="F17" s="39" t="s">
        <v>48</v>
      </c>
      <c r="G17" s="39" t="s">
        <v>49</v>
      </c>
      <c r="H17" s="39" t="s">
        <v>50</v>
      </c>
      <c r="I17" s="39" t="s">
        <v>51</v>
      </c>
    </row>
    <row r="20" customFormat="false" ht="30" hidden="false" customHeight="true" outlineLevel="0" collapsed="false">
      <c r="B20" s="22" t="s">
        <v>52</v>
      </c>
      <c r="C20" s="22"/>
      <c r="D20" s="22"/>
      <c r="E20" s="22"/>
      <c r="F20" s="22"/>
      <c r="G20" s="22"/>
      <c r="H20" s="22"/>
      <c r="I20" s="22"/>
    </row>
    <row r="21" customFormat="false" ht="15" hidden="false" customHeight="true" outlineLevel="0" collapsed="false">
      <c r="B21" s="22" t="s">
        <v>53</v>
      </c>
      <c r="C21" s="22"/>
      <c r="D21" s="22"/>
      <c r="E21" s="22"/>
      <c r="F21" s="22"/>
      <c r="G21" s="22"/>
      <c r="H21" s="22"/>
      <c r="I21" s="22"/>
    </row>
  </sheetData>
  <mergeCells count="2">
    <mergeCell ref="B20:I20"/>
    <mergeCell ref="B21:I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2026-10-09T15:21:19Z</dcterms:created>
  <dc:creator>Franck Debane</dc:creator>
  <dc:description/>
  <dc:language>en-US</dc:language>
  <cp:lastModifiedBy/>
  <dcterms:modified xsi:type="dcterms:W3CDTF">2026-10-09T15:21:19Z</dcterms:modified>
  <cp:revision>0</cp:revision>
  <dc:subject/>
  <dc:title>La question à 1 million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